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matnor0123\Desktop\"/>
    </mc:Choice>
  </mc:AlternateContent>
  <xr:revisionPtr revIDLastSave="19" documentId="13_ncr:1_{6BF027F2-3588-4FAC-95FB-7CB9312C631E}" xr6:coauthVersionLast="47" xr6:coauthVersionMax="47" xr10:uidLastSave="{12BC30DE-DB92-4ED6-B037-4D33C84373D8}"/>
  <bookViews>
    <workbookView xWindow="-120" yWindow="-120" windowWidth="38640" windowHeight="21240" activeTab="3" xr2:uid="{00000000-000D-0000-FFFF-FFFF00000000}"/>
  </bookViews>
  <sheets>
    <sheet name="Sammanstälning" sheetId="3" r:id="rId1"/>
    <sheet name="Heuristiker" sheetId="4" r:id="rId2"/>
    <sheet name="Scenario" sheetId="2" r:id="rId3"/>
    <sheet name="System Usability Scale" sheetId="8" r:id="rId4"/>
    <sheet name="Moment beskrivning" sheetId="9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D6" i="8"/>
  <c r="D5" i="8"/>
  <c r="D4" i="8"/>
  <c r="D3" i="8"/>
  <c r="D2" i="8"/>
  <c r="C3" i="3"/>
  <c r="C9" i="2"/>
  <c r="B10" i="4" l="1"/>
  <c r="D14" i="8" l="1"/>
  <c r="D5" i="3" s="1"/>
  <c r="B24" i="2"/>
  <c r="B10" i="3" l="1"/>
  <c r="C19" i="2" l="1"/>
  <c r="B19" i="2"/>
  <c r="D19" i="2" l="1"/>
  <c r="D9" i="2"/>
  <c r="E11" i="2" s="1"/>
  <c r="C10" i="4"/>
  <c r="D10" i="4" l="1"/>
  <c r="D3" i="3" s="1"/>
  <c r="E21" i="2"/>
  <c r="E24" i="2" s="1"/>
  <c r="F24" i="2" s="1"/>
  <c r="C4" i="3" s="1"/>
  <c r="D4" i="3" s="1"/>
  <c r="D10" i="3" l="1"/>
</calcChain>
</file>

<file path=xl/sharedStrings.xml><?xml version="1.0" encoding="utf-8"?>
<sst xmlns="http://schemas.openxmlformats.org/spreadsheetml/2006/main" count="100" uniqueCount="86">
  <si>
    <t>Sammanställning</t>
  </si>
  <si>
    <t>Max p</t>
  </si>
  <si>
    <t>Bedömning</t>
  </si>
  <si>
    <t>Viktad poäng</t>
  </si>
  <si>
    <t>Heuristiker</t>
  </si>
  <si>
    <t>Behovsuppfyllnad (scenarion)</t>
  </si>
  <si>
    <t>System Usability Scale</t>
  </si>
  <si>
    <t xml:space="preserve">Total </t>
  </si>
  <si>
    <t>Grundreglerna</t>
  </si>
  <si>
    <t>Anpassad för uppgiften</t>
  </si>
  <si>
    <t>Självinstruerande</t>
  </si>
  <si>
    <t>Förutsägbar för användaren</t>
  </si>
  <si>
    <t>Stödjer inlärning</t>
  </si>
  <si>
    <t>Styrbar</t>
  </si>
  <si>
    <t>Tolerant för fel som görs av användaren</t>
  </si>
  <si>
    <t>Möjlig att individualisera (anpassa)</t>
  </si>
  <si>
    <t>Antal poäng av maximalt</t>
  </si>
  <si>
    <t>Ej godkänt (genomgående)</t>
  </si>
  <si>
    <t>Godkänt med kommentar (vissa punkter)</t>
  </si>
  <si>
    <t>Godkänt</t>
  </si>
  <si>
    <t>Scenarioutvärdering</t>
  </si>
  <si>
    <t>Funktion som larmar vid vätska i sängen tex vid urinläckage</t>
  </si>
  <si>
    <t>Går inte att genomföra eller fyller inte alls våra behov</t>
  </si>
  <si>
    <t>Bedömning moment 1</t>
  </si>
  <si>
    <t>Går att genomföra, men kommer bli svårt i praktiskt arbete</t>
  </si>
  <si>
    <t>Bedömning moment 2</t>
  </si>
  <si>
    <t>Går att genomföra, men med onödiga omvägar</t>
  </si>
  <si>
    <t>Bedömning moment 3</t>
  </si>
  <si>
    <t>Går att genomföra</t>
  </si>
  <si>
    <t>Bedömning moment 4</t>
  </si>
  <si>
    <t>Bedömning moment 5</t>
  </si>
  <si>
    <t xml:space="preserve">Totalt av </t>
  </si>
  <si>
    <t>Följer närmast 100%</t>
  </si>
  <si>
    <t>Poängvärde för scenario A</t>
  </si>
  <si>
    <t>Utfall poäng</t>
  </si>
  <si>
    <t>Funktion som larmar om att individen lämnar sängen</t>
  </si>
  <si>
    <t>Poängvärde för scenario B</t>
  </si>
  <si>
    <t>Total  poängsumma av max</t>
  </si>
  <si>
    <t>Uttalande</t>
  </si>
  <si>
    <t>Poäng</t>
  </si>
  <si>
    <t>Jag skulle vilja använda produkten regelbundet</t>
  </si>
  <si>
    <t>Jag tycker att produkten är onödigt komplicerad</t>
  </si>
  <si>
    <t>Jag tycker att produkten är lätt att använda</t>
  </si>
  <si>
    <t>Jag tror att jag skulle behöva hjälp av en kollega eller IT-support för att kunna använda produkten</t>
  </si>
  <si>
    <t>Jag tycker att produktens funktioner fungerar väl tillsammans (väl organiserade och tydliga)</t>
  </si>
  <si>
    <t>Jag tycker att det finns för mycket inkonsekvens och ologiska vägar i produkten</t>
  </si>
  <si>
    <t>Jag kan tänka mig att de flesta skulle lära sig att använda produkten mycket snabbt</t>
  </si>
  <si>
    <t>Jag tror att många tycker att produkten är besvärlig att använda</t>
  </si>
  <si>
    <t>Jag känner mig väldigt säker på hur jag skall använda produkten</t>
  </si>
  <si>
    <t>Jag behöver lära mig mycket innan jag kan komma igång med produkten</t>
  </si>
  <si>
    <t>Resultat</t>
  </si>
  <si>
    <t>1 = Instämmer inte alls</t>
  </si>
  <si>
    <t>&lt; 68</t>
  </si>
  <si>
    <t>Under medel</t>
  </si>
  <si>
    <t xml:space="preserve"> </t>
  </si>
  <si>
    <t>5 = Instämmer helt</t>
  </si>
  <si>
    <t>68 till 79</t>
  </si>
  <si>
    <t>Bra</t>
  </si>
  <si>
    <t>≥ 80</t>
  </si>
  <si>
    <t>Mycket bra</t>
  </si>
  <si>
    <t>OBS! Resultatet är inte %</t>
  </si>
  <si>
    <t>Svaren i enkäten viktas sedan enligt formlerna nedan: </t>
  </si>
  <si>
    <r>
      <t>Påstående #</t>
    </r>
    <r>
      <rPr>
        <sz val="12"/>
        <rFont val="Calibri"/>
        <charset val="1"/>
      </rPr>
      <t> </t>
    </r>
  </si>
  <si>
    <r>
      <t>Bedömningspoäng (satt av bedömaren)</t>
    </r>
    <r>
      <rPr>
        <sz val="12"/>
        <rFont val="Calibri"/>
        <charset val="1"/>
      </rPr>
      <t> </t>
    </r>
  </si>
  <si>
    <r>
      <t>Justering</t>
    </r>
    <r>
      <rPr>
        <sz val="12"/>
        <rFont val="Calibri"/>
        <charset val="1"/>
      </rPr>
      <t> </t>
    </r>
  </si>
  <si>
    <t>1,3,5,7,9 </t>
  </si>
  <si>
    <t>X </t>
  </si>
  <si>
    <t>(x-1)*2,5 </t>
  </si>
  <si>
    <t>2,4,6,8,10 </t>
  </si>
  <si>
    <t>Y </t>
  </si>
  <si>
    <t>(5-y)*2,5 </t>
  </si>
  <si>
    <t>Funktion som larmar vid urinläckage</t>
  </si>
  <si>
    <t>moment 1</t>
  </si>
  <si>
    <t>Larmet skall aktiveras vid kontakt med vätska</t>
  </si>
  <si>
    <t>moment 2</t>
  </si>
  <si>
    <t>Det skall vara möjligt att ställa in den mängd vätska som behöver komma i kontakt med funktionen för att larm ska genereras</t>
  </si>
  <si>
    <t>moment 3</t>
  </si>
  <si>
    <t>Funktionen skall fungera oavsett var urinläckaget sker i sängen</t>
  </si>
  <si>
    <t>moment 4</t>
  </si>
  <si>
    <t>upptagningsytans storlek skall inte spela någon roll så att fellarm kan ske beroende på att  vätskan behöver vara centrerad på samma yta/plats</t>
  </si>
  <si>
    <t>moment 5</t>
  </si>
  <si>
    <t xml:space="preserve">Det skall vara möjligt att  ställa in fuktkänsligheten, reagerar den på fukt exempelvis svett </t>
  </si>
  <si>
    <t>funktionen registrerar att individen reser sig från/lämnar sängen</t>
  </si>
  <si>
    <t>funktionen registrerar att individen lämnat sängen utan att återkomma inom en viss tid</t>
  </si>
  <si>
    <t>funktionen registrerar att individen återvänder till sängen</t>
  </si>
  <si>
    <t>funktionen registrerar att individen inte lämnat sängen inom en viss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</si>
</sst>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\ _k_r_-;\-* #,##0.00\ _k_r_-;_-* &quot;-&quot;??\ _k_r_-;_-@_-"/>
    <numFmt numFmtId="164" formatCode="0.0"/>
  </numFmts>
  <fonts count="33">
    <font>
      <sz val="10"/>
      <color theme="1"/>
      <name val="Arial"/>
      <family val="2"/>
      <scheme val="minor"/>
    </font>
    <font>
      <sz val="30"/>
      <color theme="1"/>
      <name val="Franklin Gothic Demi"/>
      <family val="2"/>
      <scheme val="major"/>
    </font>
    <font>
      <sz val="20"/>
      <color theme="1"/>
      <name val="Franklin Gothic Demi"/>
      <family val="2"/>
      <scheme val="major"/>
    </font>
    <font>
      <i/>
      <sz val="12"/>
      <color theme="1"/>
      <name val="Franklin Gothic Demi"/>
      <family val="2"/>
      <scheme val="major"/>
    </font>
    <font>
      <sz val="16"/>
      <color theme="1"/>
      <name val="Franklin Gothic Demi"/>
      <family val="2"/>
      <scheme val="major"/>
    </font>
    <font>
      <i/>
      <sz val="14"/>
      <color theme="1"/>
      <name val="Franklin Gothic Demi"/>
      <family val="2"/>
      <scheme val="major"/>
    </font>
    <font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FAD5D2"/>
      <name val="Arial"/>
      <family val="2"/>
      <scheme val="minor"/>
    </font>
    <font>
      <sz val="10"/>
      <color rgb="FFE3F6BC"/>
      <name val="Arial"/>
      <family val="2"/>
      <scheme val="minor"/>
    </font>
    <font>
      <sz val="10"/>
      <color rgb="FFD5F4FF"/>
      <name val="Arial"/>
      <family val="2"/>
      <scheme val="minor"/>
    </font>
    <font>
      <sz val="10"/>
      <color rgb="FFE42518"/>
      <name val="Arial"/>
      <family val="2"/>
      <scheme val="minor"/>
    </font>
    <font>
      <sz val="10"/>
      <color rgb="FF0060A9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rgb="FF84B819"/>
      <name val="Arial"/>
      <family val="2"/>
      <scheme val="minor"/>
    </font>
    <font>
      <sz val="10"/>
      <color rgb="FFF39910"/>
      <name val="Arial"/>
      <family val="2"/>
      <scheme val="minor"/>
    </font>
    <font>
      <i/>
      <sz val="10"/>
      <color rgb="FF0060A9"/>
      <name val="Arial"/>
      <family val="2"/>
      <scheme val="minor"/>
    </font>
    <font>
      <sz val="10"/>
      <color theme="1"/>
      <name val="Franklin Gothic Demi"/>
      <family val="2"/>
      <scheme val="major"/>
    </font>
    <font>
      <b/>
      <sz val="11"/>
      <color theme="0"/>
      <name val="Arial"/>
      <family val="2"/>
      <scheme val="minor"/>
    </font>
    <font>
      <sz val="11"/>
      <color theme="1"/>
      <name val="Franklin Gothic Demi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 (Body)_x0000_"/>
    </font>
    <font>
      <b/>
      <sz val="16"/>
      <color theme="1"/>
      <name val="Arial (Body)_x0000_"/>
    </font>
    <font>
      <b/>
      <sz val="10"/>
      <color theme="1"/>
      <name val="Arial"/>
      <family val="2"/>
      <scheme val="minor"/>
    </font>
    <font>
      <sz val="11"/>
      <color theme="1"/>
      <name val="Noto Sans Symbols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charset val="1"/>
    </font>
    <font>
      <sz val="12"/>
      <name val="Calibri"/>
      <charset val="1"/>
    </font>
    <font>
      <b/>
      <sz val="12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008FC1"/>
        <bgColor indexed="64"/>
      </patternFill>
    </fill>
    <fill>
      <patternFill patternType="solid">
        <fgColor rgb="FF84B819"/>
        <bgColor indexed="64"/>
      </patternFill>
    </fill>
    <fill>
      <patternFill patternType="solid">
        <fgColor rgb="FFE42518"/>
        <bgColor indexed="64"/>
      </patternFill>
    </fill>
    <fill>
      <patternFill patternType="solid">
        <fgColor rgb="FFEEEBE5"/>
        <bgColor indexed="64"/>
      </patternFill>
    </fill>
    <fill>
      <patternFill patternType="solid">
        <fgColor rgb="FFEECC00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4B9A4"/>
      </left>
      <right style="thin">
        <color rgb="FFC4B9A4"/>
      </right>
      <top style="thin">
        <color rgb="FFC4B9A4"/>
      </top>
      <bottom style="thin">
        <color rgb="FFC4B9A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5" borderId="5" applyNumberFormat="0" applyAlignment="0" applyProtection="0"/>
    <xf numFmtId="0" fontId="7" fillId="5" borderId="5" applyNumberFormat="0" applyAlignment="0" applyProtection="0"/>
    <xf numFmtId="0" fontId="11" fillId="5" borderId="5" applyNumberFormat="0" applyAlignment="0" applyProtection="0"/>
    <xf numFmtId="0" fontId="15" fillId="5" borderId="5" applyNumberFormat="0" applyAlignment="0" applyProtection="0"/>
    <xf numFmtId="0" fontId="12" fillId="5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Alignment="0" applyProtection="0"/>
    <xf numFmtId="0" fontId="1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49">
    <xf numFmtId="0" fontId="0" fillId="0" borderId="0" xfId="0"/>
    <xf numFmtId="0" fontId="5" fillId="0" borderId="3" xfId="4"/>
    <xf numFmtId="0" fontId="17" fillId="0" borderId="4" xfId="17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7" fillId="0" borderId="4" xfId="17" applyAlignment="1">
      <alignment horizontal="right"/>
    </xf>
    <xf numFmtId="0" fontId="17" fillId="0" borderId="4" xfId="17" applyAlignment="1">
      <alignment horizontal="center"/>
    </xf>
    <xf numFmtId="9" fontId="17" fillId="0" borderId="4" xfId="17" applyNumberFormat="1"/>
    <xf numFmtId="0" fontId="18" fillId="7" borderId="0" xfId="21" applyFont="1"/>
    <xf numFmtId="0" fontId="19" fillId="0" borderId="4" xfId="17" applyFont="1"/>
    <xf numFmtId="9" fontId="19" fillId="0" borderId="4" xfId="20" applyFont="1" applyBorder="1"/>
    <xf numFmtId="0" fontId="5" fillId="0" borderId="3" xfId="4" applyAlignment="1">
      <alignment horizontal="center"/>
    </xf>
    <xf numFmtId="0" fontId="18" fillId="7" borderId="0" xfId="21" applyFont="1" applyAlignment="1">
      <alignment horizontal="center"/>
    </xf>
    <xf numFmtId="0" fontId="19" fillId="0" borderId="4" xfId="17" applyFont="1" applyAlignment="1">
      <alignment horizontal="center"/>
    </xf>
    <xf numFmtId="0" fontId="0" fillId="0" borderId="0" xfId="0" applyAlignment="1">
      <alignment wrapText="1"/>
    </xf>
    <xf numFmtId="9" fontId="18" fillId="7" borderId="4" xfId="21" applyNumberFormat="1" applyFont="1" applyBorder="1"/>
    <xf numFmtId="9" fontId="18" fillId="7" borderId="4" xfId="2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4" xfId="19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17" fillId="0" borderId="4" xfId="20" applyFont="1" applyBorder="1" applyAlignment="1">
      <alignment horizontal="center"/>
    </xf>
    <xf numFmtId="9" fontId="18" fillId="7" borderId="0" xfId="21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0" fillId="0" borderId="6" xfId="0" applyFont="1" applyBorder="1"/>
    <xf numFmtId="0" fontId="20" fillId="0" borderId="7" xfId="0" applyFont="1" applyBorder="1"/>
    <xf numFmtId="0" fontId="20" fillId="0" borderId="8" xfId="0" applyFont="1" applyBorder="1"/>
    <xf numFmtId="0" fontId="20" fillId="0" borderId="9" xfId="0" applyFont="1" applyBorder="1"/>
    <xf numFmtId="0" fontId="24" fillId="8" borderId="8" xfId="0" applyFont="1" applyFill="1" applyBorder="1"/>
    <xf numFmtId="0" fontId="25" fillId="0" borderId="7" xfId="0" applyFont="1" applyBorder="1"/>
    <xf numFmtId="0" fontId="27" fillId="0" borderId="0" xfId="0" applyFont="1" applyAlignment="1">
      <alignment horizontal="left" vertical="center" indent="4"/>
    </xf>
    <xf numFmtId="0" fontId="28" fillId="0" borderId="0" xfId="0" applyFont="1"/>
    <xf numFmtId="0" fontId="18" fillId="7" borderId="0" xfId="21" applyFont="1" applyAlignment="1">
      <alignment wrapText="1"/>
    </xf>
    <xf numFmtId="0" fontId="29" fillId="9" borderId="0" xfId="0" applyFont="1" applyFill="1" applyAlignment="1">
      <alignment wrapText="1"/>
    </xf>
    <xf numFmtId="0" fontId="26" fillId="0" borderId="0" xfId="0" applyFont="1"/>
    <xf numFmtId="0" fontId="30" fillId="0" borderId="0" xfId="0" applyFont="1" applyAlignment="1">
      <alignment wrapText="1"/>
    </xf>
    <xf numFmtId="0" fontId="32" fillId="0" borderId="10" xfId="0" applyFont="1" applyBorder="1"/>
    <xf numFmtId="0" fontId="32" fillId="0" borderId="12" xfId="0" applyFont="1" applyBorder="1"/>
    <xf numFmtId="0" fontId="31" fillId="0" borderId="13" xfId="0" applyFont="1" applyBorder="1"/>
    <xf numFmtId="0" fontId="31" fillId="0" borderId="14" xfId="0" applyFont="1" applyBorder="1"/>
    <xf numFmtId="0" fontId="31" fillId="0" borderId="15" xfId="0" applyFont="1" applyBorder="1"/>
    <xf numFmtId="0" fontId="31" fillId="0" borderId="16" xfId="0" applyFont="1" applyBorder="1"/>
    <xf numFmtId="0" fontId="31" fillId="0" borderId="17" xfId="0" applyFont="1" applyBorder="1"/>
    <xf numFmtId="0" fontId="31" fillId="0" borderId="18" xfId="0" applyFont="1" applyBorder="1"/>
    <xf numFmtId="0" fontId="32" fillId="0" borderId="11" xfId="0" applyFont="1" applyBorder="1" applyAlignment="1">
      <alignment wrapText="1"/>
    </xf>
  </cellXfs>
  <cellStyles count="22">
    <cellStyle name="Anteckning" xfId="15" builtinId="10" customBuiltin="1"/>
    <cellStyle name="Beräkning" xfId="11" builtinId="22" customBuiltin="1"/>
    <cellStyle name="Bra" xfId="6" builtinId="26" customBuiltin="1"/>
    <cellStyle name="Dekorfärg3" xfId="18" builtinId="37" customBuiltin="1"/>
    <cellStyle name="Dekorfärg6" xfId="21" builtinId="49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Procent" xfId="20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Tusental" xfId="19" builtinId="3"/>
    <cellStyle name="Utdata" xfId="10" builtinId="21" customBuiltin="1"/>
    <cellStyle name="Varningstext" xfId="14" builtinId="11" customBuiltin="1"/>
  </cellStyles>
  <dxfs count="4">
    <dxf>
      <fill>
        <patternFill>
          <bgColor theme="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 patternType="none">
          <bgColor auto="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EEEBE5"/>
        </patternFill>
      </fill>
    </dxf>
  </dxfs>
  <tableStyles count="2" defaultTableStyle="TableStyleMedium9" defaultPivotStyle="PivotStyleLight16">
    <tableStyle name="PivotTable Style 1" table="0" count="1" xr9:uid="{00000000-0011-0000-FFFF-FFFF00000000}">
      <tableStyleElement type="firstColumn" dxfId="3"/>
    </tableStyle>
    <tableStyle name="Usify" pivot="0" count="3" xr9:uid="{00000000-0011-0000-FFFF-FFFF01000000}">
      <tableStyleElement type="headerRow" dxfId="2"/>
      <tableStyleElement type="totalRow" dxfId="1"/>
      <tableStyleElement type="firstColumn" dxfId="0"/>
    </tableStyle>
  </tableStyles>
  <colors>
    <mruColors>
      <color rgb="FFEECC00"/>
      <color rgb="FFEEEBE5"/>
      <color rgb="FFE42518"/>
      <color rgb="FFC4B9A4"/>
      <color rgb="FF0060A9"/>
      <color rgb="FFF39910"/>
      <color rgb="FF958461"/>
      <color rgb="FF84B819"/>
      <color rgb="FFFAD5D2"/>
      <color rgb="FFE3F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Usify">
  <a:themeElements>
    <a:clrScheme name="Usify enkel">
      <a:dk1>
        <a:srgbClr val="000000"/>
      </a:dk1>
      <a:lt1>
        <a:srgbClr val="FFFFFF"/>
      </a:lt1>
      <a:dk2>
        <a:srgbClr val="FFFFFF"/>
      </a:dk2>
      <a:lt2>
        <a:srgbClr val="EEEBE5"/>
      </a:lt2>
      <a:accent1>
        <a:srgbClr val="000000"/>
      </a:accent1>
      <a:accent2>
        <a:srgbClr val="F39910"/>
      </a:accent2>
      <a:accent3>
        <a:srgbClr val="FFDD00"/>
      </a:accent3>
      <a:accent4>
        <a:srgbClr val="84B819"/>
      </a:accent4>
      <a:accent5>
        <a:srgbClr val="008FC1"/>
      </a:accent5>
      <a:accent6>
        <a:srgbClr val="E42518"/>
      </a:accent6>
      <a:hlink>
        <a:srgbClr val="E42518"/>
      </a:hlink>
      <a:folHlink>
        <a:srgbClr val="8F180F"/>
      </a:folHlink>
    </a:clrScheme>
    <a:fontScheme name="Usify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showGridLines="0" workbookViewId="0">
      <selection activeCell="D10" sqref="D10"/>
    </sheetView>
  </sheetViews>
  <sheetFormatPr defaultColWidth="8.85546875" defaultRowHeight="12.75"/>
  <cols>
    <col min="1" max="1" width="37" customWidth="1"/>
    <col min="2" max="2" width="15.140625" customWidth="1"/>
    <col min="3" max="3" width="16.85546875" style="4" customWidth="1"/>
    <col min="4" max="4" width="25" style="4" customWidth="1"/>
  </cols>
  <sheetData>
    <row r="1" spans="1:4" ht="20.25" thickBot="1">
      <c r="A1" s="1" t="s">
        <v>0</v>
      </c>
      <c r="B1" s="1" t="s">
        <v>1</v>
      </c>
      <c r="C1" s="11" t="s">
        <v>2</v>
      </c>
      <c r="D1" s="11" t="s">
        <v>3</v>
      </c>
    </row>
    <row r="2" spans="1:4">
      <c r="B2" s="4"/>
      <c r="C2" s="17"/>
      <c r="D2" s="17"/>
    </row>
    <row r="3" spans="1:4" ht="15">
      <c r="A3" t="s">
        <v>4</v>
      </c>
      <c r="B3" s="4">
        <v>100</v>
      </c>
      <c r="C3" s="21">
        <f>+Heuristiker!D10</f>
        <v>0.7142857142857143</v>
      </c>
      <c r="D3" s="17">
        <f>+C3*B3</f>
        <v>71.428571428571431</v>
      </c>
    </row>
    <row r="4" spans="1:4" ht="15">
      <c r="A4" t="s">
        <v>5</v>
      </c>
      <c r="B4" s="4">
        <v>200</v>
      </c>
      <c r="C4" s="21">
        <f>+Scenario!F24</f>
        <v>0.69333333333333336</v>
      </c>
      <c r="D4" s="17">
        <f t="shared" ref="D4" si="0">+C4*B4</f>
        <v>138.66666666666669</v>
      </c>
    </row>
    <row r="5" spans="1:4">
      <c r="A5" t="s">
        <v>6</v>
      </c>
      <c r="B5" s="4">
        <v>100</v>
      </c>
      <c r="C5" s="19"/>
      <c r="D5" s="17">
        <f>'System Usability Scale'!D14</f>
        <v>57.5</v>
      </c>
    </row>
    <row r="6" spans="1:4">
      <c r="B6" s="4"/>
      <c r="C6" s="19"/>
      <c r="D6" s="17"/>
    </row>
    <row r="7" spans="1:4">
      <c r="B7" s="4"/>
      <c r="C7" s="19"/>
      <c r="D7" s="17"/>
    </row>
    <row r="8" spans="1:4">
      <c r="B8" s="4"/>
      <c r="C8" s="19"/>
      <c r="D8" s="17"/>
    </row>
    <row r="9" spans="1:4">
      <c r="B9" s="4"/>
      <c r="C9" s="19"/>
      <c r="D9" s="17"/>
    </row>
    <row r="10" spans="1:4" ht="14.25" thickBot="1">
      <c r="A10" s="2" t="s">
        <v>7</v>
      </c>
      <c r="B10" s="6">
        <f>SUM(B3:B9)</f>
        <v>400</v>
      </c>
      <c r="C10" s="20"/>
      <c r="D10" s="18">
        <f>SUM(D3:D9)</f>
        <v>267.59523809523813</v>
      </c>
    </row>
    <row r="11" spans="1:4" ht="13.5" thickTop="1">
      <c r="B1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zoomScale="200" zoomScaleNormal="200" workbookViewId="0">
      <selection activeCell="H31" sqref="H31"/>
    </sheetView>
  </sheetViews>
  <sheetFormatPr defaultColWidth="8.85546875" defaultRowHeight="15.95" customHeight="1"/>
  <cols>
    <col min="1" max="1" width="42.42578125" customWidth="1"/>
    <col min="2" max="2" width="4.7109375" customWidth="1"/>
    <col min="3" max="3" width="6.42578125" customWidth="1"/>
    <col min="4" max="4" width="8" customWidth="1"/>
    <col min="5" max="5" width="10.42578125" customWidth="1"/>
  </cols>
  <sheetData>
    <row r="1" spans="1:4" ht="20.25" thickBot="1">
      <c r="A1" s="1" t="s">
        <v>8</v>
      </c>
      <c r="B1" s="1"/>
      <c r="C1" s="1"/>
      <c r="D1" s="1"/>
    </row>
    <row r="2" spans="1:4" ht="15.95" customHeight="1">
      <c r="A2" t="s">
        <v>9</v>
      </c>
      <c r="C2">
        <v>2</v>
      </c>
    </row>
    <row r="3" spans="1:4" ht="15.95" customHeight="1">
      <c r="A3" t="s">
        <v>10</v>
      </c>
      <c r="C3">
        <v>1</v>
      </c>
    </row>
    <row r="4" spans="1:4" ht="15.95" customHeight="1">
      <c r="A4" t="s">
        <v>11</v>
      </c>
      <c r="C4">
        <v>1</v>
      </c>
    </row>
    <row r="5" spans="1:4" ht="15.95" customHeight="1">
      <c r="A5" t="s">
        <v>12</v>
      </c>
      <c r="C5">
        <v>1</v>
      </c>
    </row>
    <row r="6" spans="1:4" ht="15.95" customHeight="1">
      <c r="A6" t="s">
        <v>13</v>
      </c>
      <c r="C6">
        <v>2</v>
      </c>
    </row>
    <row r="7" spans="1:4" ht="15.95" customHeight="1">
      <c r="A7" t="s">
        <v>14</v>
      </c>
      <c r="C7">
        <v>1</v>
      </c>
    </row>
    <row r="8" spans="1:4" ht="15.95" customHeight="1">
      <c r="A8" t="s">
        <v>15</v>
      </c>
      <c r="C8">
        <v>2</v>
      </c>
    </row>
    <row r="9" spans="1:4" ht="12.75"/>
    <row r="10" spans="1:4" ht="15.95" customHeight="1" thickBot="1">
      <c r="A10" s="2" t="s">
        <v>16</v>
      </c>
      <c r="B10" s="2">
        <f>COUNTA(A2:A9)*2</f>
        <v>14</v>
      </c>
      <c r="C10" s="2">
        <f>SUM(C2:C9)</f>
        <v>10</v>
      </c>
      <c r="D10" s="15">
        <f>+C10/B10</f>
        <v>0.7142857142857143</v>
      </c>
    </row>
    <row r="11" spans="1:4" ht="15.95" customHeight="1" thickTop="1"/>
    <row r="12" spans="1:4" ht="15.95" customHeight="1">
      <c r="A12" t="s">
        <v>17</v>
      </c>
      <c r="C12">
        <v>0</v>
      </c>
    </row>
    <row r="13" spans="1:4" ht="15.95" customHeight="1">
      <c r="A13" t="s">
        <v>18</v>
      </c>
      <c r="C13">
        <v>1</v>
      </c>
    </row>
    <row r="14" spans="1:4" ht="15.95" customHeight="1">
      <c r="A14" t="s">
        <v>19</v>
      </c>
      <c r="C14">
        <v>2</v>
      </c>
    </row>
  </sheetData>
  <conditionalFormatting sqref="C2:C9 C12:C14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showGridLines="0" zoomScale="150" zoomScaleNormal="150" workbookViewId="0">
      <selection activeCell="O49" sqref="O49"/>
    </sheetView>
  </sheetViews>
  <sheetFormatPr defaultColWidth="8.85546875" defaultRowHeight="12.75"/>
  <cols>
    <col min="1" max="1" width="37.42578125" bestFit="1" customWidth="1"/>
    <col min="2" max="2" width="9.85546875" style="4" customWidth="1"/>
    <col min="5" max="5" width="9.140625" style="4"/>
    <col min="6" max="6" width="10.42578125" customWidth="1"/>
    <col min="8" max="8" width="48.7109375" style="14" customWidth="1"/>
  </cols>
  <sheetData>
    <row r="1" spans="1:9" ht="20.25" thickBot="1">
      <c r="A1" s="1" t="s">
        <v>20</v>
      </c>
      <c r="B1" s="11"/>
      <c r="C1" s="1"/>
      <c r="D1" s="1"/>
      <c r="E1" s="11"/>
    </row>
    <row r="2" spans="1:9" ht="9.75" customHeight="1" thickBot="1">
      <c r="A2" s="1"/>
      <c r="B2" s="11"/>
      <c r="C2" s="1"/>
      <c r="D2" s="1"/>
      <c r="E2" s="11"/>
    </row>
    <row r="3" spans="1:9" ht="30">
      <c r="A3" s="37" t="s">
        <v>21</v>
      </c>
      <c r="B3" s="12"/>
      <c r="C3" s="8" t="s">
        <v>2</v>
      </c>
      <c r="D3" s="8"/>
      <c r="E3" s="12"/>
      <c r="H3" s="23" t="s">
        <v>22</v>
      </c>
      <c r="I3" s="22">
        <v>0</v>
      </c>
    </row>
    <row r="4" spans="1:9" ht="25.5">
      <c r="A4" s="3" t="s">
        <v>23</v>
      </c>
      <c r="C4" s="4">
        <v>5</v>
      </c>
      <c r="H4" s="23" t="s">
        <v>24</v>
      </c>
      <c r="I4" s="22">
        <v>1</v>
      </c>
    </row>
    <row r="5" spans="1:9">
      <c r="A5" s="3" t="s">
        <v>25</v>
      </c>
      <c r="C5" s="4">
        <v>1</v>
      </c>
      <c r="H5" s="23" t="s">
        <v>26</v>
      </c>
      <c r="I5" s="22">
        <v>2</v>
      </c>
    </row>
    <row r="6" spans="1:9">
      <c r="A6" s="3" t="s">
        <v>27</v>
      </c>
      <c r="C6" s="4">
        <v>2</v>
      </c>
      <c r="H6" s="23" t="s">
        <v>28</v>
      </c>
      <c r="I6" s="22">
        <v>3</v>
      </c>
    </row>
    <row r="7" spans="1:9">
      <c r="A7" s="3" t="s">
        <v>29</v>
      </c>
      <c r="C7" s="4">
        <v>3</v>
      </c>
      <c r="H7" s="23"/>
      <c r="I7" s="22"/>
    </row>
    <row r="8" spans="1:9">
      <c r="A8" s="3" t="s">
        <v>30</v>
      </c>
      <c r="C8" s="4">
        <v>3</v>
      </c>
      <c r="H8" s="23"/>
      <c r="I8" s="22"/>
    </row>
    <row r="9" spans="1:9" ht="14.25" thickBot="1">
      <c r="A9" s="5" t="s">
        <v>31</v>
      </c>
      <c r="B9" s="6">
        <v>25</v>
      </c>
      <c r="C9" s="6">
        <f>SUM(C4:C8)</f>
        <v>14</v>
      </c>
      <c r="D9" s="7">
        <f>+C9/B9</f>
        <v>0.56000000000000005</v>
      </c>
      <c r="H9" s="23" t="s">
        <v>32</v>
      </c>
      <c r="I9" s="22">
        <v>5</v>
      </c>
    </row>
    <row r="10" spans="1:9" ht="13.5" thickTop="1"/>
    <row r="11" spans="1:9" ht="14.25" thickBot="1">
      <c r="A11" s="5" t="s">
        <v>33</v>
      </c>
      <c r="B11" s="6">
        <v>8</v>
      </c>
      <c r="C11" s="2"/>
      <c r="D11" s="5" t="s">
        <v>34</v>
      </c>
      <c r="E11" s="6">
        <f>+B11*D9</f>
        <v>4.4800000000000004</v>
      </c>
    </row>
    <row r="12" spans="1:9" ht="7.5" customHeight="1" thickTop="1">
      <c r="A12" s="3"/>
    </row>
    <row r="14" spans="1:9" ht="30">
      <c r="A14" s="36" t="s">
        <v>35</v>
      </c>
      <c r="B14" s="12"/>
      <c r="C14" s="8" t="s">
        <v>2</v>
      </c>
      <c r="D14" s="8"/>
      <c r="E14" s="12"/>
    </row>
    <row r="15" spans="1:9">
      <c r="A15" s="3" t="s">
        <v>23</v>
      </c>
      <c r="C15" s="4">
        <v>5</v>
      </c>
    </row>
    <row r="16" spans="1:9">
      <c r="A16" s="3" t="s">
        <v>25</v>
      </c>
      <c r="C16" s="4">
        <v>3</v>
      </c>
    </row>
    <row r="17" spans="1:6">
      <c r="A17" s="3" t="s">
        <v>27</v>
      </c>
      <c r="C17" s="4">
        <v>5</v>
      </c>
    </row>
    <row r="18" spans="1:6">
      <c r="A18" s="3" t="s">
        <v>29</v>
      </c>
      <c r="C18" s="4">
        <v>3</v>
      </c>
    </row>
    <row r="19" spans="1:6" ht="14.25" thickBot="1">
      <c r="A19" s="5" t="s">
        <v>31</v>
      </c>
      <c r="B19" s="6">
        <f>COUNTA(A15:A18)*5</f>
        <v>20</v>
      </c>
      <c r="C19" s="6">
        <f>SUM(C15:C18)</f>
        <v>16</v>
      </c>
      <c r="D19" s="7">
        <f>+C19/B19</f>
        <v>0.8</v>
      </c>
    </row>
    <row r="20" spans="1:6" ht="13.5" thickTop="1"/>
    <row r="21" spans="1:6" ht="14.25" thickBot="1">
      <c r="A21" s="5" t="s">
        <v>36</v>
      </c>
      <c r="B21" s="6">
        <v>10</v>
      </c>
      <c r="C21" s="2"/>
      <c r="D21" s="5" t="s">
        <v>34</v>
      </c>
      <c r="E21" s="6">
        <f>+B21*D19</f>
        <v>8</v>
      </c>
    </row>
    <row r="22" spans="1:6" ht="6" customHeight="1" thickTop="1"/>
    <row r="24" spans="1:6" ht="16.5" thickBot="1">
      <c r="A24" s="9" t="s">
        <v>37</v>
      </c>
      <c r="B24" s="13">
        <f>+B21+B11</f>
        <v>18</v>
      </c>
      <c r="C24" s="10"/>
      <c r="D24" s="10"/>
      <c r="E24" s="13">
        <f>+E21+E11</f>
        <v>12.48</v>
      </c>
      <c r="F24" s="16">
        <f>+E24/B24</f>
        <v>0.69333333333333336</v>
      </c>
    </row>
    <row r="25" spans="1:6" ht="13.5" thickTop="1"/>
  </sheetData>
  <conditionalFormatting sqref="I3:I9">
    <cfRule type="iconSet" priority="8">
      <iconSet>
        <cfvo type="percent" val="0"/>
        <cfvo type="percent" val="33"/>
        <cfvo type="percent" val="67"/>
      </iconSet>
    </cfRule>
  </conditionalFormatting>
  <conditionalFormatting sqref="C4:C8">
    <cfRule type="iconSet" priority="10">
      <iconSet>
        <cfvo type="percent" val="0"/>
        <cfvo type="percent" val="33"/>
        <cfvo type="percent" val="67"/>
      </iconSet>
    </cfRule>
  </conditionalFormatting>
  <conditionalFormatting sqref="C15:C18">
    <cfRule type="iconSet" priority="1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8D42-4C35-B445-A241-C66B8FC9E319}">
  <dimension ref="A1:F26"/>
  <sheetViews>
    <sheetView tabSelected="1" zoomScale="130" zoomScaleNormal="130" workbookViewId="0">
      <selection activeCell="D12" sqref="D12"/>
    </sheetView>
  </sheetViews>
  <sheetFormatPr defaultColWidth="10.85546875" defaultRowHeight="12.75"/>
  <cols>
    <col min="1" max="1" width="78" style="24" customWidth="1"/>
    <col min="2" max="2" width="19.42578125" style="24" customWidth="1"/>
    <col min="3" max="3" width="20.28515625" style="24" customWidth="1"/>
    <col min="4" max="16384" width="10.85546875" style="24"/>
  </cols>
  <sheetData>
    <row r="1" spans="1:6">
      <c r="A1" s="25" t="s">
        <v>38</v>
      </c>
      <c r="B1" t="s">
        <v>2</v>
      </c>
      <c r="C1" s="26"/>
      <c r="D1" s="26" t="s">
        <v>39</v>
      </c>
    </row>
    <row r="2" spans="1:6">
      <c r="A2" s="27" t="s">
        <v>40</v>
      </c>
      <c r="B2">
        <v>3</v>
      </c>
      <c r="C2" s="27"/>
      <c r="D2" s="27">
        <f>(B2-1)*2.5</f>
        <v>5</v>
      </c>
    </row>
    <row r="3" spans="1:6">
      <c r="A3" s="27" t="s">
        <v>41</v>
      </c>
      <c r="B3">
        <v>3</v>
      </c>
      <c r="C3" s="27"/>
      <c r="D3" s="27">
        <f>(5-B3)*2.5</f>
        <v>5</v>
      </c>
    </row>
    <row r="4" spans="1:6">
      <c r="A4" s="27" t="s">
        <v>42</v>
      </c>
      <c r="B4">
        <v>3</v>
      </c>
      <c r="C4" s="27"/>
      <c r="D4" s="27">
        <f>(B4-1)*2.5</f>
        <v>5</v>
      </c>
    </row>
    <row r="5" spans="1:6">
      <c r="A5" s="27" t="s">
        <v>43</v>
      </c>
      <c r="B5">
        <v>4</v>
      </c>
      <c r="C5" s="27"/>
      <c r="D5" s="27">
        <f>(5-B5)*2.5</f>
        <v>2.5</v>
      </c>
    </row>
    <row r="6" spans="1:6">
      <c r="A6" s="27" t="s">
        <v>44</v>
      </c>
      <c r="B6">
        <v>4</v>
      </c>
      <c r="C6" s="27"/>
      <c r="D6" s="27">
        <f>(B6-1)*2.5</f>
        <v>7.5</v>
      </c>
    </row>
    <row r="7" spans="1:6">
      <c r="A7" s="27" t="s">
        <v>45</v>
      </c>
      <c r="B7">
        <v>2</v>
      </c>
      <c r="C7" s="27"/>
      <c r="D7" s="27">
        <f>(5-B7)*2.5</f>
        <v>7.5</v>
      </c>
    </row>
    <row r="8" spans="1:6">
      <c r="A8" s="27" t="s">
        <v>46</v>
      </c>
      <c r="B8">
        <v>3</v>
      </c>
      <c r="C8" s="27"/>
      <c r="D8" s="27">
        <f>(B8-1)*2.5</f>
        <v>5</v>
      </c>
    </row>
    <row r="9" spans="1:6">
      <c r="A9" s="27" t="s">
        <v>47</v>
      </c>
      <c r="B9">
        <v>2</v>
      </c>
      <c r="C9" s="27"/>
      <c r="D9" s="27">
        <f>(5-B9)*2.5</f>
        <v>7.5</v>
      </c>
    </row>
    <row r="10" spans="1:6">
      <c r="A10" s="27" t="s">
        <v>48</v>
      </c>
      <c r="B10">
        <v>4</v>
      </c>
      <c r="C10" s="27"/>
      <c r="D10" s="27">
        <f>(B10-1)*2.5</f>
        <v>7.5</v>
      </c>
    </row>
    <row r="11" spans="1:6">
      <c r="A11" s="27" t="s">
        <v>49</v>
      </c>
      <c r="B11">
        <v>3</v>
      </c>
      <c r="C11" s="27"/>
      <c r="D11" s="27">
        <f>(5-B11)*2.5</f>
        <v>5</v>
      </c>
    </row>
    <row r="12" spans="1:6">
      <c r="D12" s="28"/>
    </row>
    <row r="13" spans="1:6">
      <c r="C13" s="29"/>
      <c r="D13" s="30"/>
    </row>
    <row r="14" spans="1:6" ht="20.25">
      <c r="C14" s="33" t="s">
        <v>50</v>
      </c>
      <c r="D14" s="32">
        <f>SUM(D2:D11)</f>
        <v>57.5</v>
      </c>
    </row>
    <row r="15" spans="1:6">
      <c r="C15" s="29"/>
      <c r="D15" s="31"/>
    </row>
    <row r="16" spans="1:6">
      <c r="B16" s="24" t="s">
        <v>51</v>
      </c>
      <c r="D16" s="24" t="s">
        <v>52</v>
      </c>
      <c r="E16" s="24" t="s">
        <v>53</v>
      </c>
      <c r="F16" s="24" t="s">
        <v>54</v>
      </c>
    </row>
    <row r="17" spans="1:5">
      <c r="B17" s="24" t="s">
        <v>55</v>
      </c>
      <c r="D17" s="24" t="s">
        <v>56</v>
      </c>
      <c r="E17" s="24" t="s">
        <v>57</v>
      </c>
    </row>
    <row r="18" spans="1:5">
      <c r="D18" s="24" t="s">
        <v>58</v>
      </c>
      <c r="E18" s="24" t="s">
        <v>59</v>
      </c>
    </row>
    <row r="19" spans="1:5">
      <c r="E19" s="24" t="s">
        <v>60</v>
      </c>
    </row>
    <row r="23" spans="1:5" ht="15.75">
      <c r="A23" s="39" t="s">
        <v>61</v>
      </c>
      <c r="B23"/>
      <c r="C23"/>
    </row>
    <row r="24" spans="1:5" ht="63">
      <c r="A24" s="40" t="s">
        <v>62</v>
      </c>
      <c r="B24" s="48" t="s">
        <v>63</v>
      </c>
      <c r="D24" s="41" t="s">
        <v>64</v>
      </c>
    </row>
    <row r="25" spans="1:5" ht="15.75">
      <c r="A25" s="42" t="s">
        <v>65</v>
      </c>
      <c r="B25" s="43" t="s">
        <v>66</v>
      </c>
      <c r="D25" s="44" t="s">
        <v>67</v>
      </c>
    </row>
    <row r="26" spans="1:5" ht="15.75">
      <c r="A26" s="45" t="s">
        <v>68</v>
      </c>
      <c r="B26" s="46" t="s">
        <v>69</v>
      </c>
      <c r="D26" s="47" t="s">
        <v>70</v>
      </c>
    </row>
  </sheetData>
  <conditionalFormatting sqref="D14">
    <cfRule type="iconSet" priority="1">
      <iconSet>
        <cfvo type="percent" val="0"/>
        <cfvo type="num" val="68"/>
        <cfvo type="num" val="74"/>
      </iconSet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1B07-4A88-43FF-A061-EA8BA1716BD0}">
  <dimension ref="A2:B17"/>
  <sheetViews>
    <sheetView workbookViewId="0">
      <selection activeCell="G23" sqref="G23"/>
    </sheetView>
  </sheetViews>
  <sheetFormatPr defaultRowHeight="12.75"/>
  <cols>
    <col min="1" max="1" width="10.140625" customWidth="1"/>
  </cols>
  <sheetData>
    <row r="2" spans="1:2">
      <c r="A2" s="38" t="s">
        <v>71</v>
      </c>
    </row>
    <row r="4" spans="1:2">
      <c r="A4" t="s">
        <v>72</v>
      </c>
      <c r="B4" t="s">
        <v>73</v>
      </c>
    </row>
    <row r="5" spans="1:2">
      <c r="A5" t="s">
        <v>74</v>
      </c>
      <c r="B5" t="s">
        <v>75</v>
      </c>
    </row>
    <row r="6" spans="1:2">
      <c r="A6" t="s">
        <v>76</v>
      </c>
      <c r="B6" t="s">
        <v>77</v>
      </c>
    </row>
    <row r="7" spans="1:2">
      <c r="A7" t="s">
        <v>78</v>
      </c>
      <c r="B7" t="s">
        <v>79</v>
      </c>
    </row>
    <row r="8" spans="1:2">
      <c r="A8" t="s">
        <v>80</v>
      </c>
      <c r="B8" t="s">
        <v>81</v>
      </c>
    </row>
    <row r="11" spans="1:2">
      <c r="A11" s="38" t="s">
        <v>35</v>
      </c>
    </row>
    <row r="12" spans="1:2" ht="14.25">
      <c r="A12" s="34"/>
    </row>
    <row r="13" spans="1:2" ht="15">
      <c r="A13" s="35" t="s">
        <v>72</v>
      </c>
      <c r="B13" t="s">
        <v>82</v>
      </c>
    </row>
    <row r="14" spans="1:2" ht="15">
      <c r="A14" s="35" t="s">
        <v>74</v>
      </c>
      <c r="B14" t="s">
        <v>83</v>
      </c>
    </row>
    <row r="15" spans="1:2" ht="15">
      <c r="A15" s="35" t="s">
        <v>76</v>
      </c>
      <c r="B15" t="s">
        <v>84</v>
      </c>
    </row>
    <row r="16" spans="1:2" ht="15">
      <c r="A16" s="35" t="s">
        <v>78</v>
      </c>
      <c r="B16" t="s">
        <v>85</v>
      </c>
    </row>
    <row r="17" spans="1:1" ht="15">
      <c r="A17" s="3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E3297A3BA5740A22F2086311FD8C1" ma:contentTypeVersion="12" ma:contentTypeDescription="Skapa ett nytt dokument." ma:contentTypeScope="" ma:versionID="5eaa7baff4612a811721a96be8b03824">
  <xsd:schema xmlns:xsd="http://www.w3.org/2001/XMLSchema" xmlns:xs="http://www.w3.org/2001/XMLSchema" xmlns:p="http://schemas.microsoft.com/office/2006/metadata/properties" xmlns:ns2="cb53b659-363c-4ca2-878e-db04ecd91598" xmlns:ns3="b79542b3-a00a-4243-bdec-10dbdcb6ba96" targetNamespace="http://schemas.microsoft.com/office/2006/metadata/properties" ma:root="true" ma:fieldsID="d28fa6c858988c8289f394f6675786db" ns2:_="" ns3:_="">
    <xsd:import namespace="cb53b659-363c-4ca2-878e-db04ecd91598"/>
    <xsd:import namespace="b79542b3-a00a-4243-bdec-10dbdcb6b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3b659-363c-4ca2-878e-db04ecd91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542b3-a00a-4243-bdec-10dbdcb6b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3F1D22-F40E-4B2A-A39B-5EFDFD146572}"/>
</file>

<file path=customXml/itemProps2.xml><?xml version="1.0" encoding="utf-8"?>
<ds:datastoreItem xmlns:ds="http://schemas.openxmlformats.org/officeDocument/2006/customXml" ds:itemID="{953636CB-D5C6-42D7-A4D7-96E7F6431019}"/>
</file>

<file path=customXml/itemProps3.xml><?xml version="1.0" encoding="utf-8"?>
<ds:datastoreItem xmlns:ds="http://schemas.openxmlformats.org/officeDocument/2006/customXml" ds:itemID="{54F8CCFD-A0C3-44C2-9C47-C69283E67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Bugge</dc:creator>
  <cp:keywords/>
  <dc:description/>
  <cp:lastModifiedBy>Mats Norén</cp:lastModifiedBy>
  <cp:revision/>
  <dcterms:created xsi:type="dcterms:W3CDTF">2010-10-18T06:52:16Z</dcterms:created>
  <dcterms:modified xsi:type="dcterms:W3CDTF">2021-12-06T08:38:03Z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0x010100224E3297A3BA5740A22F2086311FD8C1</vt:lpwstr>
  </property>
  <property fmtid="{D5CDD505-2E9C-101B-9397-08002B2CF9AE}" pid="3" name="TaxKeyword">
    <vt:lpwstr/>
  </property>
</Properties>
</file>